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<sst xmlns="http://schemas.openxmlformats.org/spreadsheetml/2006/main" count="166" uniqueCount="111">
  <si>
    <t>太平湖服务区加油站零星维修</t>
  </si>
  <si>
    <t>序号</t>
  </si>
  <si>
    <t>项目名称</t>
  </si>
  <si>
    <t>项目特征</t>
  </si>
  <si>
    <t>单位</t>
  </si>
  <si>
    <t>工程量</t>
  </si>
  <si>
    <t>单价</t>
  </si>
  <si>
    <t>合价</t>
  </si>
  <si>
    <t>备注</t>
  </si>
  <si>
    <t>南北站室外原白灰墙铲除</t>
  </si>
  <si>
    <t>墙面抹灰层铲除，基层清理</t>
  </si>
  <si>
    <t>m²</t>
  </si>
  <si>
    <t>南北站室外墙面滚墙固一遍</t>
  </si>
  <si>
    <t>墙面界面剂一遍</t>
  </si>
  <si>
    <t>南北站室外阴阳角水平垂直处理</t>
  </si>
  <si>
    <t>阴阳角采用水泥浆进行处理，使墙角平整</t>
  </si>
  <si>
    <t>项</t>
  </si>
  <si>
    <t>南北站室外墙面基础处理</t>
  </si>
  <si>
    <t>水泥砂浆抹灰（内掺建筑胶）</t>
  </si>
  <si>
    <t>南北站室外墙面批腻子</t>
  </si>
  <si>
    <t>外墙腻子2遍</t>
  </si>
  <si>
    <t>南北站室外墙面乳胶漆</t>
  </si>
  <si>
    <t>外墙乳胶漆2遍</t>
  </si>
  <si>
    <t>立邦乳胶漆</t>
  </si>
  <si>
    <t>南北站墙角及门窗格阴阳角处理</t>
  </si>
  <si>
    <t>门窗阴阳角贴阴阳角条，批刮外墙腻子2遍</t>
  </si>
  <si>
    <t>m</t>
  </si>
  <si>
    <t>南北门窗及墙角格分色</t>
  </si>
  <si>
    <t>外墙乳胶漆2遍，分色处理</t>
  </si>
  <si>
    <t>外脚手架</t>
  </si>
  <si>
    <t>搭设铝塑板喷漆及外墙装饰脚手架</t>
  </si>
  <si>
    <t>南北站室内原白灰墙铲除</t>
  </si>
  <si>
    <t>南北站室内阴阳角水平垂直处理</t>
  </si>
  <si>
    <t>南北站室内墙面基础处理</t>
  </si>
  <si>
    <t>粉刷石膏基础批荡。</t>
  </si>
  <si>
    <t>南北站室内墙面批腻子</t>
  </si>
  <si>
    <t>内墙腻子2遍</t>
  </si>
  <si>
    <t>南北站室内墙面乳胶漆</t>
  </si>
  <si>
    <t>内墙乳胶漆2遍</t>
  </si>
  <si>
    <t>南北站营业厅更换LED单管</t>
  </si>
  <si>
    <t xml:space="preserve">LED T8单灯管36瓦1.2米   </t>
  </si>
  <si>
    <t>盏</t>
  </si>
  <si>
    <t>南北罩棚立柱铝塑板喷漆</t>
  </si>
  <si>
    <t>表层清理，刷防腐漆</t>
  </si>
  <si>
    <t>南站舆洗室洗手池更换</t>
  </si>
  <si>
    <t>定做成品洗手池</t>
  </si>
  <si>
    <t>中石化标准、含主材，主材指导价450元/套（箭牌）</t>
  </si>
  <si>
    <t>南站舆洗室墙面局部瓷砖拆除</t>
  </si>
  <si>
    <t>舆洗室瓷砖拆除处用水泥砂浆找平</t>
  </si>
  <si>
    <t>南站舆洗室局部瓷砖粘贴</t>
  </si>
  <si>
    <t>20厚1:2水泥砂浆结合层，瓷砖饰面，300*600瓷砖</t>
  </si>
  <si>
    <t>南站舆洗室自来水水管更换</t>
  </si>
  <si>
    <t>人工、辅材</t>
  </si>
  <si>
    <t>南北站屋面清理</t>
  </si>
  <si>
    <t>屋面垃圾清理</t>
  </si>
  <si>
    <t>南北站屋面SBS防水</t>
  </si>
  <si>
    <t>基层清理、3mm厚SBS改性防水卷材</t>
  </si>
  <si>
    <t>南北站防水上楼费</t>
  </si>
  <si>
    <t>人工</t>
  </si>
  <si>
    <t>北站厨房外重新部下水管道切缝</t>
  </si>
  <si>
    <t>北站厨房外重新部下水管破碎地面混泥土</t>
  </si>
  <si>
    <t>挖机破碎</t>
  </si>
  <si>
    <t>北站厨房外重新部下水管土方开挖</t>
  </si>
  <si>
    <t>m³</t>
  </si>
  <si>
    <t>北站厨房外重新部下水管回填</t>
  </si>
  <si>
    <t>黄沙、C30砼、Φ14钢筋网</t>
  </si>
  <si>
    <t>南北站罐区围堰刷黑黄防火漆</t>
  </si>
  <si>
    <t>人工、批腻子2遍油漆辅材</t>
  </si>
  <si>
    <t>垃圾清理</t>
  </si>
  <si>
    <t>小计</t>
  </si>
  <si>
    <t>A</t>
  </si>
  <si>
    <t>工程直接费</t>
  </si>
  <si>
    <t>B</t>
  </si>
  <si>
    <t>税金:A*9%</t>
  </si>
  <si>
    <t>C</t>
  </si>
  <si>
    <t>工程造价(A+B)</t>
  </si>
  <si>
    <t>升金湖服务区加油站网架翻新</t>
  </si>
  <si>
    <t>数量</t>
  </si>
  <si>
    <t>东西站拆除彩钢瓦水槽</t>
  </si>
  <si>
    <t>米</t>
  </si>
  <si>
    <t>东西站新装彩钢瓦水槽</t>
  </si>
  <si>
    <t>订做彩钢瓦水槽、人工、辅材</t>
  </si>
  <si>
    <t>东西站吊车吊装水槽</t>
  </si>
  <si>
    <t>吊车吊装费</t>
  </si>
  <si>
    <t>东西站彩钢瓦网架砂纸打磨除锈</t>
  </si>
  <si>
    <t>东西站彩钢瓦网架顶部防护</t>
  </si>
  <si>
    <t>东西站彩钢瓦网架喷漆</t>
  </si>
  <si>
    <t>人工、辅材（约1.2吨油漆）</t>
  </si>
  <si>
    <t>东西站网架喷漆脚手架</t>
  </si>
  <si>
    <t>搭设网架喷漆脚手架（约16组）</t>
  </si>
  <si>
    <t>西站房配电房石膏板隔墙</t>
  </si>
  <si>
    <t>批腻子2遍、刷乳胶漆3遍赶光、人工、辅材</t>
  </si>
  <si>
    <t>西站配电房隔防火门墙门</t>
  </si>
  <si>
    <t>人工、定做成品防火门</t>
  </si>
  <si>
    <t>套</t>
  </si>
  <si>
    <t>东西站罩棚立柱底座刷黑黄防火漆</t>
  </si>
  <si>
    <t>人工、油漆辅材</t>
  </si>
  <si>
    <t>东西站罩棚后尾板彩钢瓦拆除更换20*1.8</t>
  </si>
  <si>
    <t>人工、成品红色彩钢瓦</t>
  </si>
  <si>
    <t>东西站罩棚后尾板固定彩钢瓦方管3*3</t>
  </si>
  <si>
    <t>根</t>
  </si>
  <si>
    <t>运费、人工。</t>
  </si>
  <si>
    <t>合计</t>
  </si>
  <si>
    <t>D</t>
  </si>
  <si>
    <t>E</t>
  </si>
  <si>
    <t>税金:D*9%</t>
  </si>
  <si>
    <t>F</t>
  </si>
  <si>
    <t>工程造价(D+E)</t>
  </si>
  <si>
    <t>G</t>
  </si>
  <si>
    <t>工程总价（C+F)</t>
  </si>
  <si>
    <t>备注：以上费用含人工、材料、机械、管理费、利润，以及未说明的费用均包含在单价中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</si>
</sst>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0">
      <alignment vertical="top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selection activeCell="I3" sqref="I3"/>
    </sheetView>
  </sheetViews>
  <sheetFormatPr defaultColWidth="9" defaultRowHeight="13.5" outlineLevelCol="7"/>
  <cols>
    <col min="1" max="1" width="6.5" style="1" customWidth="1"/>
    <col min="2" max="2" width="23.5" style="1" customWidth="1"/>
    <col min="3" max="3" width="23.125" style="1" customWidth="1"/>
    <col min="4" max="5" width="9" style="1"/>
    <col min="6" max="6" width="9.375" style="2"/>
    <col min="7" max="7" width="12.875" style="2"/>
    <col min="8" max="8" width="27.25" style="1" customWidth="1"/>
    <col min="9" max="14" width="9" style="1"/>
    <col min="15" max="15" width="9.875" style="1"/>
    <col min="16" max="16384" width="9" style="1"/>
  </cols>
  <sheetData>
    <row r="1" ht="30" customHeight="1" spans="1:8">
      <c r="A1" s="3" t="s">
        <v>0</v>
      </c>
      <c r="B1" s="4"/>
      <c r="C1" s="4"/>
      <c r="D1" s="4"/>
      <c r="E1" s="4"/>
      <c r="F1" s="5"/>
      <c r="G1" s="5"/>
      <c r="H1" s="4"/>
    </row>
    <row r="2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</row>
    <row r="3" ht="30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628</v>
      </c>
      <c r="F3" s="7"/>
      <c r="G3" s="7">
        <f>E3*F3</f>
        <v>0</v>
      </c>
      <c r="H3" s="6"/>
    </row>
    <row r="4" ht="30" customHeight="1" spans="1:8">
      <c r="A4" s="6">
        <v>2</v>
      </c>
      <c r="B4" s="6" t="s">
        <v>12</v>
      </c>
      <c r="C4" s="6" t="s">
        <v>13</v>
      </c>
      <c r="D4" s="6" t="s">
        <v>11</v>
      </c>
      <c r="E4" s="6">
        <v>628</v>
      </c>
      <c r="F4" s="7"/>
      <c r="G4" s="7">
        <f t="shared" ref="G4:G32" si="0">E4*F4</f>
        <v>0</v>
      </c>
      <c r="H4" s="6"/>
    </row>
    <row r="5" ht="30" customHeight="1" spans="1:8">
      <c r="A5" s="6">
        <v>3</v>
      </c>
      <c r="B5" s="6" t="s">
        <v>14</v>
      </c>
      <c r="C5" s="6" t="s">
        <v>15</v>
      </c>
      <c r="D5" s="6" t="s">
        <v>16</v>
      </c>
      <c r="E5" s="6">
        <v>1</v>
      </c>
      <c r="F5" s="7"/>
      <c r="G5" s="7">
        <f t="shared" si="0"/>
        <v>0</v>
      </c>
      <c r="H5" s="6"/>
    </row>
    <row r="6" ht="30" customHeight="1" spans="1:8">
      <c r="A6" s="6">
        <v>4</v>
      </c>
      <c r="B6" s="6" t="s">
        <v>17</v>
      </c>
      <c r="C6" s="6" t="s">
        <v>18</v>
      </c>
      <c r="D6" s="6" t="s">
        <v>11</v>
      </c>
      <c r="E6" s="6">
        <v>628</v>
      </c>
      <c r="F6" s="7"/>
      <c r="G6" s="7">
        <f t="shared" si="0"/>
        <v>0</v>
      </c>
      <c r="H6" s="6"/>
    </row>
    <row r="7" ht="30" customHeight="1" spans="1:8">
      <c r="A7" s="6">
        <v>5</v>
      </c>
      <c r="B7" s="6" t="s">
        <v>19</v>
      </c>
      <c r="C7" s="6" t="s">
        <v>20</v>
      </c>
      <c r="D7" s="6" t="s">
        <v>11</v>
      </c>
      <c r="E7" s="6">
        <v>628</v>
      </c>
      <c r="F7" s="7"/>
      <c r="G7" s="7">
        <f t="shared" si="0"/>
        <v>0</v>
      </c>
      <c r="H7" s="6"/>
    </row>
    <row r="8" ht="30" customHeight="1" spans="1:8">
      <c r="A8" s="6">
        <v>6</v>
      </c>
      <c r="B8" s="6" t="s">
        <v>21</v>
      </c>
      <c r="C8" s="6" t="s">
        <v>22</v>
      </c>
      <c r="D8" s="6" t="s">
        <v>11</v>
      </c>
      <c r="E8" s="6">
        <v>628</v>
      </c>
      <c r="F8" s="7"/>
      <c r="G8" s="7">
        <f t="shared" si="0"/>
        <v>0</v>
      </c>
      <c r="H8" s="6" t="s">
        <v>23</v>
      </c>
    </row>
    <row r="9" ht="30" customHeight="1" spans="1:8">
      <c r="A9" s="6">
        <v>7</v>
      </c>
      <c r="B9" s="6" t="s">
        <v>24</v>
      </c>
      <c r="C9" s="6" t="s">
        <v>25</v>
      </c>
      <c r="D9" s="6" t="s">
        <v>26</v>
      </c>
      <c r="E9" s="6">
        <v>537</v>
      </c>
      <c r="F9" s="7"/>
      <c r="G9" s="7">
        <f t="shared" si="0"/>
        <v>0</v>
      </c>
      <c r="H9" s="6"/>
    </row>
    <row r="10" ht="30" customHeight="1" spans="1:8">
      <c r="A10" s="6">
        <v>8</v>
      </c>
      <c r="B10" s="6" t="s">
        <v>27</v>
      </c>
      <c r="C10" s="6" t="s">
        <v>28</v>
      </c>
      <c r="D10" s="6" t="s">
        <v>26</v>
      </c>
      <c r="E10" s="6">
        <v>537</v>
      </c>
      <c r="F10" s="7"/>
      <c r="G10" s="7">
        <f t="shared" si="0"/>
        <v>0</v>
      </c>
      <c r="H10" s="6" t="s">
        <v>23</v>
      </c>
    </row>
    <row r="11" ht="30" customHeight="1" spans="1:8">
      <c r="A11" s="6">
        <v>9</v>
      </c>
      <c r="B11" s="6" t="s">
        <v>29</v>
      </c>
      <c r="C11" s="6" t="s">
        <v>30</v>
      </c>
      <c r="D11" s="6" t="s">
        <v>16</v>
      </c>
      <c r="E11" s="6">
        <v>1</v>
      </c>
      <c r="F11" s="7"/>
      <c r="G11" s="7">
        <f t="shared" si="0"/>
        <v>0</v>
      </c>
      <c r="H11" s="6"/>
    </row>
    <row r="12" ht="30" customHeight="1" spans="1:8">
      <c r="A12" s="6">
        <v>10</v>
      </c>
      <c r="B12" s="6" t="s">
        <v>31</v>
      </c>
      <c r="C12" s="6" t="s">
        <v>10</v>
      </c>
      <c r="D12" s="6" t="s">
        <v>11</v>
      </c>
      <c r="E12" s="6">
        <v>357.52</v>
      </c>
      <c r="F12" s="7"/>
      <c r="G12" s="7">
        <f t="shared" si="0"/>
        <v>0</v>
      </c>
      <c r="H12" s="6"/>
    </row>
    <row r="13" ht="30" customHeight="1" spans="1:8">
      <c r="A13" s="6">
        <v>11</v>
      </c>
      <c r="B13" s="6" t="s">
        <v>12</v>
      </c>
      <c r="C13" s="6" t="s">
        <v>13</v>
      </c>
      <c r="D13" s="6" t="s">
        <v>11</v>
      </c>
      <c r="E13" s="6">
        <v>357.52</v>
      </c>
      <c r="F13" s="7"/>
      <c r="G13" s="7">
        <f t="shared" si="0"/>
        <v>0</v>
      </c>
      <c r="H13" s="6"/>
    </row>
    <row r="14" ht="30" customHeight="1" spans="1:8">
      <c r="A14" s="6">
        <v>12</v>
      </c>
      <c r="B14" s="6" t="s">
        <v>32</v>
      </c>
      <c r="C14" s="6" t="s">
        <v>15</v>
      </c>
      <c r="D14" s="6" t="s">
        <v>16</v>
      </c>
      <c r="E14" s="6">
        <v>1</v>
      </c>
      <c r="F14" s="7"/>
      <c r="G14" s="7">
        <f t="shared" si="0"/>
        <v>0</v>
      </c>
      <c r="H14" s="6"/>
    </row>
    <row r="15" ht="30" customHeight="1" spans="1:8">
      <c r="A15" s="6">
        <v>13</v>
      </c>
      <c r="B15" s="6" t="s">
        <v>33</v>
      </c>
      <c r="C15" s="6" t="s">
        <v>34</v>
      </c>
      <c r="D15" s="6" t="s">
        <v>11</v>
      </c>
      <c r="E15" s="6">
        <v>710.75</v>
      </c>
      <c r="F15" s="7"/>
      <c r="G15" s="7">
        <f t="shared" si="0"/>
        <v>0</v>
      </c>
      <c r="H15" s="6"/>
    </row>
    <row r="16" ht="30" customHeight="1" spans="1:8">
      <c r="A16" s="6">
        <v>14</v>
      </c>
      <c r="B16" s="6" t="s">
        <v>35</v>
      </c>
      <c r="C16" s="6" t="s">
        <v>36</v>
      </c>
      <c r="D16" s="6" t="s">
        <v>11</v>
      </c>
      <c r="E16" s="6">
        <v>710.75</v>
      </c>
      <c r="F16" s="7"/>
      <c r="G16" s="7">
        <f t="shared" si="0"/>
        <v>0</v>
      </c>
      <c r="H16" s="6"/>
    </row>
    <row r="17" ht="30" customHeight="1" spans="1:8">
      <c r="A17" s="6">
        <v>15</v>
      </c>
      <c r="B17" s="6" t="s">
        <v>37</v>
      </c>
      <c r="C17" s="6" t="s">
        <v>38</v>
      </c>
      <c r="D17" s="6" t="s">
        <v>11</v>
      </c>
      <c r="E17" s="6">
        <v>710.75</v>
      </c>
      <c r="F17" s="7"/>
      <c r="G17" s="7">
        <f t="shared" si="0"/>
        <v>0</v>
      </c>
      <c r="H17" s="6" t="s">
        <v>23</v>
      </c>
    </row>
    <row r="18" ht="30" customHeight="1" spans="1:8">
      <c r="A18" s="6">
        <v>16</v>
      </c>
      <c r="B18" s="6" t="s">
        <v>39</v>
      </c>
      <c r="C18" s="6" t="s">
        <v>40</v>
      </c>
      <c r="D18" s="6" t="s">
        <v>41</v>
      </c>
      <c r="E18" s="6">
        <v>16</v>
      </c>
      <c r="F18" s="7"/>
      <c r="G18" s="7">
        <f t="shared" si="0"/>
        <v>0</v>
      </c>
      <c r="H18" s="6"/>
    </row>
    <row r="19" ht="30" customHeight="1" spans="1:8">
      <c r="A19" s="6">
        <v>17</v>
      </c>
      <c r="B19" s="6" t="s">
        <v>42</v>
      </c>
      <c r="C19" s="6" t="s">
        <v>43</v>
      </c>
      <c r="D19" s="6" t="s">
        <v>11</v>
      </c>
      <c r="E19" s="6">
        <v>166.5</v>
      </c>
      <c r="F19" s="7"/>
      <c r="G19" s="7">
        <f t="shared" si="0"/>
        <v>0</v>
      </c>
      <c r="H19" s="6"/>
    </row>
    <row r="20" ht="30" customHeight="1" spans="1:8">
      <c r="A20" s="6">
        <v>18</v>
      </c>
      <c r="B20" s="6" t="s">
        <v>44</v>
      </c>
      <c r="C20" s="6" t="s">
        <v>45</v>
      </c>
      <c r="D20" s="6" t="s">
        <v>16</v>
      </c>
      <c r="E20" s="6">
        <v>1</v>
      </c>
      <c r="F20" s="7"/>
      <c r="G20" s="7">
        <f t="shared" si="0"/>
        <v>0</v>
      </c>
      <c r="H20" s="6" t="s">
        <v>46</v>
      </c>
    </row>
    <row r="21" ht="30" customHeight="1" spans="1:8">
      <c r="A21" s="6">
        <v>19</v>
      </c>
      <c r="B21" s="6" t="s">
        <v>47</v>
      </c>
      <c r="C21" s="6" t="s">
        <v>48</v>
      </c>
      <c r="D21" s="6" t="s">
        <v>11</v>
      </c>
      <c r="E21" s="6">
        <v>3</v>
      </c>
      <c r="F21" s="7"/>
      <c r="G21" s="7">
        <f t="shared" si="0"/>
        <v>0</v>
      </c>
      <c r="H21" s="6"/>
    </row>
    <row r="22" ht="30" customHeight="1" spans="1:8">
      <c r="A22" s="6">
        <v>20</v>
      </c>
      <c r="B22" s="6" t="s">
        <v>49</v>
      </c>
      <c r="C22" s="6" t="s">
        <v>50</v>
      </c>
      <c r="D22" s="6" t="s">
        <v>11</v>
      </c>
      <c r="E22" s="6">
        <v>3</v>
      </c>
      <c r="F22" s="7"/>
      <c r="G22" s="7">
        <f t="shared" si="0"/>
        <v>0</v>
      </c>
      <c r="H22" s="6"/>
    </row>
    <row r="23" ht="30" customHeight="1" spans="1:8">
      <c r="A23" s="6">
        <v>21</v>
      </c>
      <c r="B23" s="6" t="s">
        <v>51</v>
      </c>
      <c r="C23" s="6" t="s">
        <v>52</v>
      </c>
      <c r="D23" s="6" t="s">
        <v>26</v>
      </c>
      <c r="E23" s="6">
        <v>3</v>
      </c>
      <c r="F23" s="7"/>
      <c r="G23" s="7">
        <f t="shared" si="0"/>
        <v>0</v>
      </c>
      <c r="H23" s="6"/>
    </row>
    <row r="24" ht="30" customHeight="1" spans="1:8">
      <c r="A24" s="6">
        <v>22</v>
      </c>
      <c r="B24" s="6" t="s">
        <v>53</v>
      </c>
      <c r="C24" s="6" t="s">
        <v>54</v>
      </c>
      <c r="D24" s="6" t="s">
        <v>11</v>
      </c>
      <c r="E24" s="6">
        <v>299.8</v>
      </c>
      <c r="F24" s="7"/>
      <c r="G24" s="7">
        <f t="shared" si="0"/>
        <v>0</v>
      </c>
      <c r="H24" s="6"/>
    </row>
    <row r="25" ht="30" customHeight="1" spans="1:8">
      <c r="A25" s="6">
        <v>23</v>
      </c>
      <c r="B25" s="6" t="s">
        <v>55</v>
      </c>
      <c r="C25" s="6" t="s">
        <v>56</v>
      </c>
      <c r="D25" s="6" t="s">
        <v>11</v>
      </c>
      <c r="E25" s="6">
        <v>299.8</v>
      </c>
      <c r="F25" s="7"/>
      <c r="G25" s="7">
        <f t="shared" si="0"/>
        <v>0</v>
      </c>
      <c r="H25" s="6"/>
    </row>
    <row r="26" ht="30" customHeight="1" spans="1:8">
      <c r="A26" s="6">
        <v>24</v>
      </c>
      <c r="B26" s="6" t="s">
        <v>57</v>
      </c>
      <c r="C26" s="6" t="s">
        <v>58</v>
      </c>
      <c r="D26" s="6" t="s">
        <v>16</v>
      </c>
      <c r="E26" s="6">
        <v>1</v>
      </c>
      <c r="F26" s="7"/>
      <c r="G26" s="7">
        <f t="shared" si="0"/>
        <v>0</v>
      </c>
      <c r="H26" s="6"/>
    </row>
    <row r="27" ht="30" customHeight="1" spans="1:8">
      <c r="A27" s="6">
        <v>25</v>
      </c>
      <c r="B27" s="6" t="s">
        <v>59</v>
      </c>
      <c r="C27" s="6" t="s">
        <v>58</v>
      </c>
      <c r="D27" s="6" t="s">
        <v>26</v>
      </c>
      <c r="E27" s="6">
        <v>28</v>
      </c>
      <c r="F27" s="7"/>
      <c r="G27" s="7">
        <f t="shared" si="0"/>
        <v>0</v>
      </c>
      <c r="H27" s="6"/>
    </row>
    <row r="28" ht="30" customHeight="1" spans="1:8">
      <c r="A28" s="6">
        <v>26</v>
      </c>
      <c r="B28" s="6" t="s">
        <v>60</v>
      </c>
      <c r="C28" s="6" t="s">
        <v>61</v>
      </c>
      <c r="D28" s="6" t="s">
        <v>11</v>
      </c>
      <c r="E28" s="6">
        <v>56</v>
      </c>
      <c r="F28" s="7"/>
      <c r="G28" s="7">
        <f t="shared" si="0"/>
        <v>0</v>
      </c>
      <c r="H28" s="6"/>
    </row>
    <row r="29" ht="30" customHeight="1" spans="1:8">
      <c r="A29" s="6">
        <v>27</v>
      </c>
      <c r="B29" s="6" t="s">
        <v>62</v>
      </c>
      <c r="C29" s="6"/>
      <c r="D29" s="6" t="s">
        <v>63</v>
      </c>
      <c r="E29" s="6">
        <v>28</v>
      </c>
      <c r="F29" s="7"/>
      <c r="G29" s="7">
        <f t="shared" si="0"/>
        <v>0</v>
      </c>
      <c r="H29" s="6"/>
    </row>
    <row r="30" ht="30" customHeight="1" spans="1:8">
      <c r="A30" s="6">
        <v>28</v>
      </c>
      <c r="B30" s="6" t="s">
        <v>64</v>
      </c>
      <c r="C30" s="6" t="s">
        <v>65</v>
      </c>
      <c r="D30" s="6" t="s">
        <v>63</v>
      </c>
      <c r="E30" s="6">
        <v>4</v>
      </c>
      <c r="F30" s="7"/>
      <c r="G30" s="7">
        <f t="shared" si="0"/>
        <v>0</v>
      </c>
      <c r="H30" s="6"/>
    </row>
    <row r="31" ht="30" customHeight="1" spans="1:8">
      <c r="A31" s="6">
        <v>29</v>
      </c>
      <c r="B31" s="6" t="s">
        <v>66</v>
      </c>
      <c r="C31" s="6" t="s">
        <v>67</v>
      </c>
      <c r="D31" s="6" t="s">
        <v>11</v>
      </c>
      <c r="E31" s="6">
        <v>130</v>
      </c>
      <c r="F31" s="7"/>
      <c r="G31" s="7">
        <f t="shared" si="0"/>
        <v>0</v>
      </c>
      <c r="H31" s="6"/>
    </row>
    <row r="32" ht="30" customHeight="1" spans="1:8">
      <c r="A32" s="6">
        <v>30</v>
      </c>
      <c r="B32" s="6" t="s">
        <v>68</v>
      </c>
      <c r="C32" s="6"/>
      <c r="D32" s="6" t="s">
        <v>16</v>
      </c>
      <c r="E32" s="6">
        <v>1</v>
      </c>
      <c r="F32" s="7"/>
      <c r="G32" s="7">
        <f t="shared" si="0"/>
        <v>0</v>
      </c>
      <c r="H32" s="6"/>
    </row>
    <row r="33" ht="30" customHeight="1" spans="1:8">
      <c r="A33" s="6">
        <v>31</v>
      </c>
      <c r="B33" s="6" t="s">
        <v>69</v>
      </c>
      <c r="C33" s="6"/>
      <c r="D33" s="6"/>
      <c r="E33" s="6"/>
      <c r="F33" s="7"/>
      <c r="G33" s="7">
        <f>SUM(G3:G32)</f>
        <v>0</v>
      </c>
      <c r="H33" s="6"/>
    </row>
    <row r="34" ht="30" customHeight="1" spans="1:8">
      <c r="A34" s="6" t="s">
        <v>70</v>
      </c>
      <c r="B34" s="6" t="s">
        <v>71</v>
      </c>
      <c r="C34" s="6"/>
      <c r="D34" s="6"/>
      <c r="E34" s="6"/>
      <c r="F34" s="7"/>
      <c r="G34" s="7">
        <f>G33</f>
        <v>0</v>
      </c>
      <c r="H34" s="6"/>
    </row>
    <row r="35" ht="30" customHeight="1" spans="1:8">
      <c r="A35" s="6" t="s">
        <v>72</v>
      </c>
      <c r="B35" s="6" t="s">
        <v>73</v>
      </c>
      <c r="C35" s="6"/>
      <c r="D35" s="6"/>
      <c r="E35" s="6"/>
      <c r="F35" s="7"/>
      <c r="G35" s="7">
        <f>G34*0.09</f>
        <v>0</v>
      </c>
      <c r="H35" s="6"/>
    </row>
    <row r="36" ht="30" customHeight="1" spans="1:8">
      <c r="A36" s="6" t="s">
        <v>74</v>
      </c>
      <c r="B36" s="6" t="s">
        <v>75</v>
      </c>
      <c r="C36" s="6"/>
      <c r="D36" s="6"/>
      <c r="E36" s="6"/>
      <c r="F36" s="7"/>
      <c r="G36" s="7">
        <f>G34+G35</f>
        <v>0</v>
      </c>
      <c r="H36" s="6"/>
    </row>
    <row r="37" ht="30" customHeight="1" spans="1:8">
      <c r="A37" s="3" t="s">
        <v>76</v>
      </c>
      <c r="B37" s="4"/>
      <c r="C37" s="4"/>
      <c r="D37" s="4"/>
      <c r="E37" s="4"/>
      <c r="F37" s="5"/>
      <c r="G37" s="5"/>
      <c r="H37" s="4"/>
    </row>
    <row r="38" ht="30" customHeight="1" spans="1:8">
      <c r="A38" s="6" t="s">
        <v>1</v>
      </c>
      <c r="B38" s="6" t="s">
        <v>2</v>
      </c>
      <c r="C38" s="6" t="s">
        <v>3</v>
      </c>
      <c r="D38" s="6" t="s">
        <v>4</v>
      </c>
      <c r="E38" s="6" t="s">
        <v>77</v>
      </c>
      <c r="F38" s="7" t="s">
        <v>6</v>
      </c>
      <c r="G38" s="7" t="s">
        <v>7</v>
      </c>
      <c r="H38" s="6" t="s">
        <v>8</v>
      </c>
    </row>
    <row r="39" ht="30" customHeight="1" spans="1:8">
      <c r="A39" s="6">
        <v>1</v>
      </c>
      <c r="B39" s="6" t="s">
        <v>78</v>
      </c>
      <c r="C39" s="6" t="s">
        <v>52</v>
      </c>
      <c r="D39" s="6" t="s">
        <v>79</v>
      </c>
      <c r="E39" s="6">
        <v>138</v>
      </c>
      <c r="F39" s="7"/>
      <c r="G39" s="7">
        <f>E39*F39</f>
        <v>0</v>
      </c>
      <c r="H39" s="6"/>
    </row>
    <row r="40" ht="30" customHeight="1" spans="1:8">
      <c r="A40" s="6">
        <v>2</v>
      </c>
      <c r="B40" s="6" t="s">
        <v>80</v>
      </c>
      <c r="C40" s="6" t="s">
        <v>81</v>
      </c>
      <c r="D40" s="6" t="s">
        <v>79</v>
      </c>
      <c r="E40" s="6">
        <v>138</v>
      </c>
      <c r="F40" s="7"/>
      <c r="G40" s="7">
        <f t="shared" ref="G40:G51" si="1">E40*F40</f>
        <v>0</v>
      </c>
      <c r="H40" s="6"/>
    </row>
    <row r="41" ht="30" customHeight="1" spans="1:8">
      <c r="A41" s="6">
        <v>3</v>
      </c>
      <c r="B41" s="6" t="s">
        <v>82</v>
      </c>
      <c r="C41" s="6" t="s">
        <v>83</v>
      </c>
      <c r="D41" s="6" t="s">
        <v>16</v>
      </c>
      <c r="E41" s="6">
        <v>1</v>
      </c>
      <c r="F41" s="7"/>
      <c r="G41" s="7">
        <f t="shared" si="1"/>
        <v>0</v>
      </c>
      <c r="H41" s="6"/>
    </row>
    <row r="42" ht="30" customHeight="1" spans="1:8">
      <c r="A42" s="6">
        <v>4</v>
      </c>
      <c r="B42" s="6" t="s">
        <v>84</v>
      </c>
      <c r="C42" s="6" t="s">
        <v>52</v>
      </c>
      <c r="D42" s="6" t="s">
        <v>11</v>
      </c>
      <c r="E42" s="6">
        <v>1320</v>
      </c>
      <c r="F42" s="7"/>
      <c r="G42" s="7">
        <f t="shared" si="1"/>
        <v>0</v>
      </c>
      <c r="H42" s="6"/>
    </row>
    <row r="43" ht="30" customHeight="1" spans="1:8">
      <c r="A43" s="6">
        <v>5</v>
      </c>
      <c r="B43" s="6" t="s">
        <v>85</v>
      </c>
      <c r="C43" s="6" t="s">
        <v>52</v>
      </c>
      <c r="D43" s="6" t="s">
        <v>11</v>
      </c>
      <c r="E43" s="6">
        <v>1320</v>
      </c>
      <c r="F43" s="7"/>
      <c r="G43" s="7">
        <f t="shared" si="1"/>
        <v>0</v>
      </c>
      <c r="H43" s="6"/>
    </row>
    <row r="44" ht="30" customHeight="1" spans="1:8">
      <c r="A44" s="6">
        <v>6</v>
      </c>
      <c r="B44" s="6" t="s">
        <v>86</v>
      </c>
      <c r="C44" s="6" t="s">
        <v>87</v>
      </c>
      <c r="D44" s="6" t="s">
        <v>11</v>
      </c>
      <c r="E44" s="6">
        <v>1320</v>
      </c>
      <c r="F44" s="7"/>
      <c r="G44" s="7">
        <f t="shared" si="1"/>
        <v>0</v>
      </c>
      <c r="H44" s="6"/>
    </row>
    <row r="45" ht="30" customHeight="1" spans="1:8">
      <c r="A45" s="6">
        <v>7</v>
      </c>
      <c r="B45" s="6" t="s">
        <v>88</v>
      </c>
      <c r="C45" s="6" t="s">
        <v>89</v>
      </c>
      <c r="D45" s="6" t="s">
        <v>16</v>
      </c>
      <c r="E45" s="6">
        <v>1</v>
      </c>
      <c r="F45" s="7"/>
      <c r="G45" s="7">
        <f t="shared" si="1"/>
        <v>0</v>
      </c>
      <c r="H45" s="6"/>
    </row>
    <row r="46" ht="30" customHeight="1" spans="1:8">
      <c r="A46" s="6">
        <v>8</v>
      </c>
      <c r="B46" s="6" t="s">
        <v>90</v>
      </c>
      <c r="C46" s="6" t="s">
        <v>91</v>
      </c>
      <c r="D46" s="6" t="s">
        <v>11</v>
      </c>
      <c r="E46" s="6">
        <v>12</v>
      </c>
      <c r="F46" s="7"/>
      <c r="G46" s="7">
        <f t="shared" si="1"/>
        <v>0</v>
      </c>
      <c r="H46" s="6"/>
    </row>
    <row r="47" ht="30" customHeight="1" spans="1:8">
      <c r="A47" s="6">
        <v>9</v>
      </c>
      <c r="B47" s="6" t="s">
        <v>92</v>
      </c>
      <c r="C47" s="6" t="s">
        <v>93</v>
      </c>
      <c r="D47" s="6" t="s">
        <v>94</v>
      </c>
      <c r="E47" s="6">
        <v>1</v>
      </c>
      <c r="F47" s="7"/>
      <c r="G47" s="7">
        <f t="shared" si="1"/>
        <v>0</v>
      </c>
      <c r="H47" s="6"/>
    </row>
    <row r="48" ht="30" customHeight="1" spans="1:8">
      <c r="A48" s="6">
        <v>10</v>
      </c>
      <c r="B48" s="6" t="s">
        <v>95</v>
      </c>
      <c r="C48" s="6" t="s">
        <v>96</v>
      </c>
      <c r="D48" s="6" t="s">
        <v>11</v>
      </c>
      <c r="E48" s="6">
        <v>33.6</v>
      </c>
      <c r="F48" s="7"/>
      <c r="G48" s="7">
        <f t="shared" si="1"/>
        <v>0</v>
      </c>
      <c r="H48" s="6"/>
    </row>
    <row r="49" ht="30" customHeight="1" spans="1:8">
      <c r="A49" s="6">
        <v>11</v>
      </c>
      <c r="B49" s="6" t="s">
        <v>97</v>
      </c>
      <c r="C49" s="6" t="s">
        <v>98</v>
      </c>
      <c r="D49" s="6" t="s">
        <v>11</v>
      </c>
      <c r="E49" s="6">
        <v>36</v>
      </c>
      <c r="F49" s="7"/>
      <c r="G49" s="7">
        <f t="shared" si="1"/>
        <v>0</v>
      </c>
      <c r="H49" s="6"/>
    </row>
    <row r="50" ht="30" customHeight="1" spans="1:8">
      <c r="A50" s="6">
        <v>12</v>
      </c>
      <c r="B50" s="6" t="s">
        <v>99</v>
      </c>
      <c r="C50" s="6" t="s">
        <v>52</v>
      </c>
      <c r="D50" s="6" t="s">
        <v>100</v>
      </c>
      <c r="E50" s="6">
        <v>20</v>
      </c>
      <c r="F50" s="7"/>
      <c r="G50" s="7">
        <f t="shared" si="1"/>
        <v>0</v>
      </c>
      <c r="H50" s="6"/>
    </row>
    <row r="51" ht="30" customHeight="1" spans="1:8">
      <c r="A51" s="6">
        <v>13</v>
      </c>
      <c r="B51" s="6" t="s">
        <v>68</v>
      </c>
      <c r="C51" s="6" t="s">
        <v>101</v>
      </c>
      <c r="D51" s="6" t="s">
        <v>16</v>
      </c>
      <c r="E51" s="6">
        <v>1</v>
      </c>
      <c r="F51" s="7"/>
      <c r="G51" s="7">
        <f t="shared" si="1"/>
        <v>0</v>
      </c>
      <c r="H51" s="6"/>
    </row>
    <row r="52" ht="30" customHeight="1" spans="1:8">
      <c r="A52" s="6">
        <v>14</v>
      </c>
      <c r="B52" s="6" t="s">
        <v>102</v>
      </c>
      <c r="C52" s="6"/>
      <c r="D52" s="6"/>
      <c r="E52" s="6"/>
      <c r="F52" s="7"/>
      <c r="G52" s="7">
        <f>SUM(G39:G51)</f>
        <v>0</v>
      </c>
      <c r="H52" s="6"/>
    </row>
    <row r="53" ht="30" customHeight="1" spans="1:8">
      <c r="A53" s="6" t="s">
        <v>103</v>
      </c>
      <c r="B53" s="6" t="s">
        <v>71</v>
      </c>
      <c r="C53" s="6"/>
      <c r="D53" s="6"/>
      <c r="E53" s="6"/>
      <c r="F53" s="7"/>
      <c r="G53" s="7">
        <f>G52</f>
        <v>0</v>
      </c>
      <c r="H53" s="6"/>
    </row>
    <row r="54" ht="30" customHeight="1" spans="1:8">
      <c r="A54" s="6" t="s">
        <v>104</v>
      </c>
      <c r="B54" s="6" t="s">
        <v>105</v>
      </c>
      <c r="C54" s="6"/>
      <c r="D54" s="6"/>
      <c r="E54" s="6"/>
      <c r="F54" s="7"/>
      <c r="G54" s="7">
        <f>G53*9%</f>
        <v>0</v>
      </c>
      <c r="H54" s="6"/>
    </row>
    <row r="55" ht="30" customHeight="1" spans="1:8">
      <c r="A55" s="6" t="s">
        <v>106</v>
      </c>
      <c r="B55" s="6" t="s">
        <v>107</v>
      </c>
      <c r="C55" s="6"/>
      <c r="D55" s="6"/>
      <c r="E55" s="6"/>
      <c r="F55" s="7"/>
      <c r="G55" s="7">
        <f>G53+G54</f>
        <v>0</v>
      </c>
      <c r="H55" s="6"/>
    </row>
    <row r="56" ht="30" customHeight="1" spans="1:8">
      <c r="A56" s="8" t="s">
        <v>108</v>
      </c>
      <c r="B56" s="8" t="s">
        <v>109</v>
      </c>
      <c r="C56" s="8"/>
      <c r="D56" s="8"/>
      <c r="E56" s="8"/>
      <c r="F56" s="9"/>
      <c r="G56" s="9">
        <f>G36+G55</f>
        <v>0</v>
      </c>
      <c r="H56" s="8"/>
    </row>
    <row r="57" ht="30" customHeight="1" spans="1:8">
      <c r="A57" s="10" t="s">
        <v>110</v>
      </c>
      <c r="B57" s="11"/>
      <c r="C57" s="11"/>
      <c r="D57" s="11"/>
      <c r="E57" s="11"/>
      <c r="F57" s="12"/>
      <c r="G57" s="12"/>
      <c r="H57" s="13"/>
    </row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</sheetData>
  <sheetProtection password="CA55" sheet="1" objects="1"/>
  <protectedRanges>
    <protectedRange sqref="F39:F51" name="区域2"/>
    <protectedRange sqref="F3:F32" name="区域1"/>
  </protectedRanges>
  <mergeCells count="3">
    <mergeCell ref="A1:H1"/>
    <mergeCell ref="A37:H37"/>
    <mergeCell ref="A57:H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王辉</dc:creator>
  <cp:lastModifiedBy>Uzumaki Naruto</cp:lastModifiedBy>
  <dcterms:created xsi:type="dcterms:W3CDTF">2019-07-25T02:53:31Z</dcterms:created>
  <dcterms:modified xsi:type="dcterms:W3CDTF">2019-07-25T03:16:49Z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